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05" activeTab="0"/>
  </bookViews>
  <sheets>
    <sheet name="List1" sheetId="1" r:id="rId1"/>
    <sheet name="List2" sheetId="2" state="hidden" r:id="rId2"/>
    <sheet name="List3" sheetId="3" state="hidden" r:id="rId3"/>
  </sheets>
  <definedNames/>
  <calcPr fullCalcOnLoad="1"/>
</workbook>
</file>

<file path=xl/sharedStrings.xml><?xml version="1.0" encoding="utf-8"?>
<sst xmlns="http://schemas.openxmlformats.org/spreadsheetml/2006/main" count="206" uniqueCount="162">
  <si>
    <t xml:space="preserve">           ŠTUDENTSKA ORGANIZACIJA UNIVERZE V LJUBLJANI</t>
  </si>
  <si>
    <t>PRIHODKI</t>
  </si>
  <si>
    <t>A) KONCESIJSKE DAJATVE</t>
  </si>
  <si>
    <t>KONCESIJSKE DAJATVE</t>
  </si>
  <si>
    <t>SKUPAJ</t>
  </si>
  <si>
    <t>B) DRUGI PRIHODKI</t>
  </si>
  <si>
    <t>PRIHODKI OD NAJEMNIN</t>
  </si>
  <si>
    <t>PRIHODKI ŠTUDENTSKE PREHRANE</t>
  </si>
  <si>
    <t>POVRAČILO STROŠKOV UPORABNIKOV PROSTOROV</t>
  </si>
  <si>
    <t>DRUGI PRIHODKI</t>
  </si>
  <si>
    <t>PRIHODKI OD TRŽENJA</t>
  </si>
  <si>
    <t>PRIHODKI SKUPAJ</t>
  </si>
  <si>
    <t>ODHODKI</t>
  </si>
  <si>
    <t>A) INTERESNE DEJAVNOSTI</t>
  </si>
  <si>
    <t>A1)     ŠTUDIJSKA PROBLEMATIKA</t>
  </si>
  <si>
    <t>ADMINISTRACIJA RESORJA</t>
  </si>
  <si>
    <t>Honorarji administracije</t>
  </si>
  <si>
    <t xml:space="preserve">Materialni in drugi odhodki </t>
  </si>
  <si>
    <t>PROJEKTI</t>
  </si>
  <si>
    <t>A2)     SOCIALA IN ZDRAVSTVO</t>
  </si>
  <si>
    <t>Mesec sociale in zdravstv*</t>
  </si>
  <si>
    <t>A3)     MEDNARODNO SODELOVANJE</t>
  </si>
  <si>
    <t>ADMINISTRACIJA RESORJA IN MEDNARODNE PISARNE</t>
  </si>
  <si>
    <t xml:space="preserve">Materialni in drugi odhodki  </t>
  </si>
  <si>
    <t>A4)     OBŠTUDIJSKE DEJAVNOSTI</t>
  </si>
  <si>
    <t>Mesec kulture*</t>
  </si>
  <si>
    <t>A5)     ŠOVZ</t>
  </si>
  <si>
    <t xml:space="preserve">Material in drugi odhodki </t>
  </si>
  <si>
    <t>RESORJI SKUPAJ</t>
  </si>
  <si>
    <t>Društvo študentov invalidov Slovenije</t>
  </si>
  <si>
    <t>APZ Tone Tomšič</t>
  </si>
  <si>
    <t>AFS France Marolt</t>
  </si>
  <si>
    <t>Legibitra</t>
  </si>
  <si>
    <t>HONORARJI UREDNIŠTVA</t>
  </si>
  <si>
    <t>PISARNIŠKI MATERIAL</t>
  </si>
  <si>
    <t>HONORARJI SODELAVCEV</t>
  </si>
  <si>
    <t>DOGODKI</t>
  </si>
  <si>
    <t xml:space="preserve">HONORARJI </t>
  </si>
  <si>
    <t>MATERIALNI IN DRUGI ODHODKI</t>
  </si>
  <si>
    <t>A10)     DIJAŠKA SKUPNOST LJUBLJANA</t>
  </si>
  <si>
    <t>PROMOCIJA DEJAVNOSTI ŠOU IN CGP</t>
  </si>
  <si>
    <t>SKUPAJ:</t>
  </si>
  <si>
    <t>A11)     KISS</t>
  </si>
  <si>
    <t>ŠTUDENTSKI HONORARJI SODELAVCEV KISS</t>
  </si>
  <si>
    <t xml:space="preserve">A12)    DRUŠTVENO STIČIŠČE </t>
  </si>
  <si>
    <t>HONORARJI STIKS</t>
  </si>
  <si>
    <t>A13)    CIVILNO DRUŽBENA INICIATIVA</t>
  </si>
  <si>
    <t>DELOVANJE CDI</t>
  </si>
  <si>
    <t>A14)    ZAVODI ŠOU V LJUBLJANI</t>
  </si>
  <si>
    <t>ŠOLT</t>
  </si>
  <si>
    <t>RADIO ŠTUDENT</t>
  </si>
  <si>
    <t>ŠTUDENTSKA SVETOVALNICA</t>
  </si>
  <si>
    <t>ŠTUDENTSKA MENZA</t>
  </si>
  <si>
    <t>A15)    RAZPISI DEJAVNOSTI ŠTUDENTSKIH DRUŠTEV, ZVEZ IN ZAVODOV</t>
  </si>
  <si>
    <t>A16)    FUNDACIJA ŠTUDENTSKI TOLAR</t>
  </si>
  <si>
    <t>INTERESNE DEJAVNOSTI SKUPAJ</t>
  </si>
  <si>
    <t>B) ODHODKI ŠOVZ</t>
  </si>
  <si>
    <t>B1) DELOVANJE ŠOVZ</t>
  </si>
  <si>
    <t>DELOVANJE ŠOVZ - FIKSNI DEL</t>
  </si>
  <si>
    <t>DELOVANJE ŠOVZ - VARIABILNI DEL</t>
  </si>
  <si>
    <t>DELOVANJE ŠOVZ - SKUPNI PROJEKTI</t>
  </si>
  <si>
    <t>DOTACIJE ZA VEČJE PROJEKTE ŠOVZ</t>
  </si>
  <si>
    <t>ŠOVZ SKUPAJ</t>
  </si>
  <si>
    <t>C) ODHODKI ŠTUDENTSKIH ORGANOV</t>
  </si>
  <si>
    <t>C1)     ŠTUDENTSKI ZBOR</t>
  </si>
  <si>
    <t>SEJNINE IN HONORARJI ŠTUDENTSKEGA ZBORA</t>
  </si>
  <si>
    <t>Sejnine študentskega zbora</t>
  </si>
  <si>
    <t>Honorarji študentskega zbora</t>
  </si>
  <si>
    <t>POSLANSKI KLUBI</t>
  </si>
  <si>
    <t>C2)     PREDSEDSTVO</t>
  </si>
  <si>
    <t>HONORARJI ČLANOV IN ADMINISTRACIJE</t>
  </si>
  <si>
    <t>C3)     VOLILNA KOMISIJA</t>
  </si>
  <si>
    <t>HONORARJI IN SEJNINE VOLILNE KOMISIJE</t>
  </si>
  <si>
    <t>HONORARJI ČLANOV IN SEJNINE</t>
  </si>
  <si>
    <t>ŠTUDENTSKI ORGANI SKUPAJ</t>
  </si>
  <si>
    <t>D) PRORAČUNSKA REZERVA</t>
  </si>
  <si>
    <t>E) ODHODKI SKUPNIH SLUŽB</t>
  </si>
  <si>
    <t>E1) ODHODKI ZA DELAVCE</t>
  </si>
  <si>
    <t>BRUTO PLAČE ZAPOSLENIH</t>
  </si>
  <si>
    <t>NADOMESTILA IN POVRAČILA</t>
  </si>
  <si>
    <t>NEPOSREDNA SKUPNA PORABA</t>
  </si>
  <si>
    <t>IZOBRAŽEVANJE DELAVCEV</t>
  </si>
  <si>
    <t>E2) VZDRŽEVANJE IN MATERIALNI STROŠKI</t>
  </si>
  <si>
    <t>ČIŠČENJE IN VAROVANJE</t>
  </si>
  <si>
    <t xml:space="preserve">VZDRŽEVALNA DELA </t>
  </si>
  <si>
    <t>ŠTUDENTSKA PREHRANA</t>
  </si>
  <si>
    <t>AMORTIZACIJA</t>
  </si>
  <si>
    <t>STROŠKI FINANCIRANJA</t>
  </si>
  <si>
    <t>ODHODKI SKUPNIH SLUŽB SKUPAJ</t>
  </si>
  <si>
    <t>ODHODKI SKUPAJ</t>
  </si>
  <si>
    <t>Presežek prih.nad odhodki neuspelo zaprtih projektov</t>
  </si>
  <si>
    <t>Presežek prih.nad odhodki projektov ŠU</t>
  </si>
  <si>
    <t>Oslabitve in rezervacije</t>
  </si>
  <si>
    <r>
      <t>*</t>
    </r>
    <r>
      <rPr>
        <sz val="12"/>
        <rFont val="Arial"/>
        <family val="2"/>
      </rPr>
      <t xml:space="preserve"> </t>
    </r>
    <r>
      <rPr>
        <sz val="10"/>
        <rFont val="Arial"/>
        <family val="0"/>
      </rPr>
      <t>sezonsko SM v skladu s 6. točko 9. člena Pravilnika o finančnem načrtu ŠOU v Ljubljani</t>
    </r>
  </si>
  <si>
    <t>BILANCA:</t>
  </si>
  <si>
    <t>Informativni dnevi*</t>
  </si>
  <si>
    <t>Študentska arena*</t>
  </si>
  <si>
    <t>Klub študenstkih družin</t>
  </si>
  <si>
    <t>Športna zveza Univerze v Ljubljani</t>
  </si>
  <si>
    <t>DELOVANJE ŠOVZ - PROMOCIJA</t>
  </si>
  <si>
    <t>ŠOU ŠPORT</t>
  </si>
  <si>
    <t>Sanacija zavoda</t>
  </si>
  <si>
    <t>VSEBINA</t>
  </si>
  <si>
    <t>Priprava vsebinskih dokumentov</t>
  </si>
  <si>
    <t>Pregled zakonodajnih sprememb</t>
  </si>
  <si>
    <t>Odzivanje na problematiko</t>
  </si>
  <si>
    <t>Delavnice za otroke študentskih družin</t>
  </si>
  <si>
    <t>Tek na grad</t>
  </si>
  <si>
    <t xml:space="preserve">SKUPAJ </t>
  </si>
  <si>
    <t>VSEBINSKO DELO</t>
  </si>
  <si>
    <t>Aktualno spremljanje dogajanja na področju visokega šosltva</t>
  </si>
  <si>
    <t>RECEPCIJA</t>
  </si>
  <si>
    <t>Projekti</t>
  </si>
  <si>
    <t>ESN</t>
  </si>
  <si>
    <t>MEDNARODNO SODELOVANJE</t>
  </si>
  <si>
    <t>POSREDOVALNICA SOB</t>
  </si>
  <si>
    <t>MEDNARODNI PROJEKTI</t>
  </si>
  <si>
    <t>ŠOU smučarski zaključki</t>
  </si>
  <si>
    <t>ŠOU spoznava Evropo</t>
  </si>
  <si>
    <t>ŠOU tabori</t>
  </si>
  <si>
    <t>Športni turnirji</t>
  </si>
  <si>
    <t xml:space="preserve">TISK </t>
  </si>
  <si>
    <t>ŠOU neformalno izobraževanje</t>
  </si>
  <si>
    <t>PR</t>
  </si>
  <si>
    <t>Ostali projekti</t>
  </si>
  <si>
    <r>
      <t xml:space="preserve">VSEBINSKO DELO IN PROJEKTI </t>
    </r>
    <r>
      <rPr>
        <i/>
        <sz val="10"/>
        <rFont val="Arial"/>
        <family val="2"/>
      </rPr>
      <t>(komuniciranje in razvoj)</t>
    </r>
  </si>
  <si>
    <t>Kersnikova</t>
  </si>
  <si>
    <t>BELETRINA</t>
  </si>
  <si>
    <t>Materialni in drugi odhodki</t>
  </si>
  <si>
    <t>A6)      KOMUNICIRANJE IN RAZVOJ</t>
  </si>
  <si>
    <t>A7)     STALNI PROJEKTI ŠOU V LJUBLJANI</t>
  </si>
  <si>
    <t>A8)    DRUGE INTERESNE DEJAVNOSTI</t>
  </si>
  <si>
    <t>A9)     TRIBUNA</t>
  </si>
  <si>
    <t>C4)     TOŽILSTVO</t>
  </si>
  <si>
    <t>C5)     RAZSODIŠČE</t>
  </si>
  <si>
    <t>C6)     PRAVNO SVETOVANJE ŠTUDENTSKIM ORGANOM</t>
  </si>
  <si>
    <t>C7)     VARUH ŠTUDENTOVIH PRAVIC</t>
  </si>
  <si>
    <t>Dodatno subveniconiranje študentske  prehrane</t>
  </si>
  <si>
    <t xml:space="preserve">                                   PREDVIDEN  FINANČNI NAČRT ZA LETO 2015</t>
  </si>
  <si>
    <t>Novi projekti in akcije</t>
  </si>
  <si>
    <t>Sodelovanje s ŠS UL</t>
  </si>
  <si>
    <t>Analize</t>
  </si>
  <si>
    <t>Javne tribune in okrogle mize</t>
  </si>
  <si>
    <t>E-gradiva</t>
  </si>
  <si>
    <t>Študij pred študijem</t>
  </si>
  <si>
    <t>Vodnik za študente</t>
  </si>
  <si>
    <t>Inovacija in aplikacija</t>
  </si>
  <si>
    <t>Teden Univerze</t>
  </si>
  <si>
    <t>Mens sana in corpore sano</t>
  </si>
  <si>
    <t>Zaposlitveni klub</t>
  </si>
  <si>
    <t>Delovanje ESN</t>
  </si>
  <si>
    <t>Obšolsko izobraževanje</t>
  </si>
  <si>
    <t>PROMOCIJA IN PREPOZNAVNOST DSL IN ŠOU</t>
  </si>
  <si>
    <t>REPREZENTANCA</t>
  </si>
  <si>
    <t>PLAKATIRANJE IN DISTRIBUCIJA</t>
  </si>
  <si>
    <t>OBLIKOVANJE</t>
  </si>
  <si>
    <t>Sprejem brucev*</t>
  </si>
  <si>
    <t>ZUJF</t>
  </si>
  <si>
    <t>A17)     OBVEZNOSTI PRED LETOM 2015</t>
  </si>
  <si>
    <t>Rebalans 2015</t>
  </si>
  <si>
    <t>SOCIALNI INKUBATOR ŠTUDENTSKI KAMPUS</t>
  </si>
  <si>
    <t>A18)     INVISTICIJA V ŠTUDENTSKI KAMPUS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</si>
</sst>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</numFmts>
  <fonts count="62">
    <font>
      <sz val="10"/>
      <name val="Arial"/>
      <family val="0"/>
    </font>
    <font>
      <b/>
      <sz val="14"/>
      <name val="Arial CE"/>
      <family val="2"/>
    </font>
    <font>
      <b/>
      <sz val="10"/>
      <name val="Arial CE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Arial CE"/>
      <family val="2"/>
    </font>
    <font>
      <b/>
      <sz val="12"/>
      <name val="Arial"/>
      <family val="2"/>
    </font>
    <font>
      <b/>
      <sz val="10"/>
      <color indexed="10"/>
      <name val="Arial CE"/>
      <family val="2"/>
    </font>
    <font>
      <sz val="10"/>
      <name val="Arial ce"/>
      <family val="2"/>
    </font>
    <font>
      <i/>
      <sz val="10"/>
      <name val="Arial ce"/>
      <family val="2"/>
    </font>
    <font>
      <i/>
      <sz val="10"/>
      <color indexed="8"/>
      <name val="Arial CE"/>
      <family val="2"/>
    </font>
    <font>
      <i/>
      <sz val="10"/>
      <name val="Arial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b/>
      <sz val="10"/>
      <color indexed="8"/>
      <name val="Arial"/>
      <family val="2"/>
    </font>
    <font>
      <sz val="9"/>
      <name val="Arial CE"/>
      <family val="2"/>
    </font>
    <font>
      <sz val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9"/>
      <name val="Arial CE"/>
      <family val="0"/>
    </font>
    <font>
      <i/>
      <sz val="10"/>
      <color indexed="8"/>
      <name val="Arial"/>
      <family val="2"/>
    </font>
    <font>
      <sz val="10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 style="hair">
        <color indexed="8"/>
      </top>
      <bottom style="hair">
        <color indexed="8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indexed="55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5" fillId="29" borderId="1" applyNumberFormat="0" applyAlignment="0" applyProtection="0"/>
    <xf numFmtId="0" fontId="56" fillId="0" borderId="6" applyNumberFormat="0" applyFill="0" applyAlignment="0" applyProtection="0"/>
    <xf numFmtId="0" fontId="57" fillId="30" borderId="0" applyNumberFormat="0" applyBorder="0" applyAlignment="0" applyProtection="0"/>
    <xf numFmtId="0" fontId="0" fillId="31" borderId="7" applyNumberFormat="0" applyFont="0" applyAlignment="0" applyProtection="0"/>
    <xf numFmtId="0" fontId="58" fillId="26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3" fontId="0" fillId="0" borderId="0" xfId="46" applyNumberFormat="1">
      <alignment/>
      <protection/>
    </xf>
    <xf numFmtId="0" fontId="0" fillId="0" borderId="0" xfId="46">
      <alignment/>
      <protection/>
    </xf>
    <xf numFmtId="0" fontId="3" fillId="0" borderId="0" xfId="0" applyFont="1" applyAlignment="1">
      <alignment horizontal="justify"/>
    </xf>
    <xf numFmtId="3" fontId="0" fillId="0" borderId="0" xfId="46" applyNumberFormat="1" applyAlignment="1">
      <alignment horizontal="center"/>
      <protection/>
    </xf>
    <xf numFmtId="0" fontId="2" fillId="0" borderId="0" xfId="46" applyFont="1" applyBorder="1" applyAlignment="1">
      <alignment horizontal="left"/>
      <protection/>
    </xf>
    <xf numFmtId="0" fontId="1" fillId="0" borderId="0" xfId="46" applyFont="1" applyBorder="1" applyAlignment="1">
      <alignment horizontal="left"/>
      <protection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32" borderId="10" xfId="46" applyFont="1" applyFill="1" applyBorder="1">
      <alignment/>
      <protection/>
    </xf>
    <xf numFmtId="0" fontId="3" fillId="32" borderId="11" xfId="46" applyFont="1" applyFill="1" applyBorder="1">
      <alignment/>
      <protection/>
    </xf>
    <xf numFmtId="0" fontId="4" fillId="32" borderId="11" xfId="46" applyFont="1" applyFill="1" applyBorder="1">
      <alignment/>
      <protection/>
    </xf>
    <xf numFmtId="0" fontId="0" fillId="33" borderId="11" xfId="46" applyFont="1" applyFill="1" applyBorder="1">
      <alignment/>
      <protection/>
    </xf>
    <xf numFmtId="0" fontId="4" fillId="33" borderId="11" xfId="46" applyFont="1" applyFill="1" applyBorder="1">
      <alignment/>
      <protection/>
    </xf>
    <xf numFmtId="0" fontId="0" fillId="0" borderId="11" xfId="46" applyFont="1" applyBorder="1">
      <alignment/>
      <protection/>
    </xf>
    <xf numFmtId="0" fontId="5" fillId="33" borderId="11" xfId="46" applyFont="1" applyFill="1" applyBorder="1">
      <alignment/>
      <protection/>
    </xf>
    <xf numFmtId="0" fontId="4" fillId="0" borderId="11" xfId="46" applyFont="1" applyBorder="1">
      <alignment/>
      <protection/>
    </xf>
    <xf numFmtId="0" fontId="6" fillId="32" borderId="11" xfId="46" applyFont="1" applyFill="1" applyBorder="1">
      <alignment/>
      <protection/>
    </xf>
    <xf numFmtId="0" fontId="2" fillId="32" borderId="11" xfId="46" applyFont="1" applyFill="1" applyBorder="1">
      <alignment/>
      <protection/>
    </xf>
    <xf numFmtId="0" fontId="8" fillId="33" borderId="11" xfId="46" applyFont="1" applyFill="1" applyBorder="1">
      <alignment/>
      <protection/>
    </xf>
    <xf numFmtId="0" fontId="9" fillId="33" borderId="11" xfId="46" applyFont="1" applyFill="1" applyBorder="1">
      <alignment/>
      <protection/>
    </xf>
    <xf numFmtId="0" fontId="10" fillId="33" borderId="11" xfId="46" applyFont="1" applyFill="1" applyBorder="1">
      <alignment/>
      <protection/>
    </xf>
    <xf numFmtId="0" fontId="22" fillId="33" borderId="11" xfId="46" applyFont="1" applyFill="1" applyBorder="1">
      <alignment/>
      <protection/>
    </xf>
    <xf numFmtId="0" fontId="11" fillId="33" borderId="11" xfId="46" applyFont="1" applyFill="1" applyBorder="1">
      <alignment/>
      <protection/>
    </xf>
    <xf numFmtId="0" fontId="12" fillId="33" borderId="11" xfId="46" applyFont="1" applyFill="1" applyBorder="1">
      <alignment/>
      <protection/>
    </xf>
    <xf numFmtId="0" fontId="13" fillId="33" borderId="11" xfId="46" applyFont="1" applyFill="1" applyBorder="1">
      <alignment/>
      <protection/>
    </xf>
    <xf numFmtId="0" fontId="0" fillId="0" borderId="11" xfId="46" applyBorder="1">
      <alignment/>
      <protection/>
    </xf>
    <xf numFmtId="0" fontId="8" fillId="0" borderId="11" xfId="46" applyFont="1" applyFill="1" applyBorder="1">
      <alignment/>
      <protection/>
    </xf>
    <xf numFmtId="0" fontId="26" fillId="33" borderId="11" xfId="46" applyFont="1" applyFill="1" applyBorder="1">
      <alignment/>
      <protection/>
    </xf>
    <xf numFmtId="0" fontId="0" fillId="33" borderId="11" xfId="46" applyFont="1" applyFill="1" applyBorder="1">
      <alignment/>
      <protection/>
    </xf>
    <xf numFmtId="0" fontId="11" fillId="33" borderId="11" xfId="46" applyFont="1" applyFill="1" applyBorder="1">
      <alignment/>
      <protection/>
    </xf>
    <xf numFmtId="0" fontId="14" fillId="33" borderId="11" xfId="46" applyFont="1" applyFill="1" applyBorder="1">
      <alignment/>
      <protection/>
    </xf>
    <xf numFmtId="0" fontId="27" fillId="0" borderId="11" xfId="46" applyFont="1" applyFill="1" applyBorder="1">
      <alignment/>
      <protection/>
    </xf>
    <xf numFmtId="0" fontId="4" fillId="0" borderId="11" xfId="46" applyFont="1" applyFill="1" applyBorder="1">
      <alignment/>
      <protection/>
    </xf>
    <xf numFmtId="0" fontId="19" fillId="0" borderId="11" xfId="46" applyFont="1" applyFill="1" applyBorder="1">
      <alignment/>
      <protection/>
    </xf>
    <xf numFmtId="0" fontId="2" fillId="0" borderId="11" xfId="46" applyFont="1" applyFill="1" applyBorder="1">
      <alignment/>
      <protection/>
    </xf>
    <xf numFmtId="0" fontId="21" fillId="0" borderId="11" xfId="46" applyFont="1" applyFill="1" applyBorder="1">
      <alignment/>
      <protection/>
    </xf>
    <xf numFmtId="0" fontId="12" fillId="0" borderId="11" xfId="46" applyFont="1" applyFill="1" applyBorder="1">
      <alignment/>
      <protection/>
    </xf>
    <xf numFmtId="0" fontId="12" fillId="0" borderId="11" xfId="46" applyFont="1" applyFill="1" applyBorder="1" applyAlignment="1">
      <alignment horizontal="left"/>
      <protection/>
    </xf>
    <xf numFmtId="0" fontId="4" fillId="0" borderId="11" xfId="46" applyFont="1" applyFill="1" applyBorder="1" applyAlignment="1">
      <alignment horizontal="left"/>
      <protection/>
    </xf>
    <xf numFmtId="0" fontId="12" fillId="33" borderId="11" xfId="46" applyFont="1" applyFill="1" applyBorder="1" applyAlignment="1">
      <alignment horizontal="left"/>
      <protection/>
    </xf>
    <xf numFmtId="0" fontId="4" fillId="33" borderId="11" xfId="46" applyFont="1" applyFill="1" applyBorder="1" applyAlignment="1">
      <alignment horizontal="left"/>
      <protection/>
    </xf>
    <xf numFmtId="0" fontId="0" fillId="0" borderId="11" xfId="46" applyFont="1" applyFill="1" applyBorder="1">
      <alignment/>
      <protection/>
    </xf>
    <xf numFmtId="0" fontId="0" fillId="33" borderId="11" xfId="46" applyFill="1" applyBorder="1">
      <alignment/>
      <protection/>
    </xf>
    <xf numFmtId="0" fontId="2" fillId="33" borderId="11" xfId="46" applyFont="1" applyFill="1" applyBorder="1">
      <alignment/>
      <protection/>
    </xf>
    <xf numFmtId="0" fontId="21" fillId="33" borderId="11" xfId="46" applyFont="1" applyFill="1" applyBorder="1">
      <alignment/>
      <protection/>
    </xf>
    <xf numFmtId="0" fontId="6" fillId="0" borderId="11" xfId="46" applyFont="1" applyBorder="1">
      <alignment/>
      <protection/>
    </xf>
    <xf numFmtId="0" fontId="0" fillId="33" borderId="11" xfId="46" applyFont="1" applyFill="1" applyBorder="1">
      <alignment/>
      <protection/>
    </xf>
    <xf numFmtId="0" fontId="6" fillId="33" borderId="11" xfId="46" applyFont="1" applyFill="1" applyBorder="1">
      <alignment/>
      <protection/>
    </xf>
    <xf numFmtId="0" fontId="6" fillId="34" borderId="12" xfId="46" applyFont="1" applyFill="1" applyBorder="1">
      <alignment/>
      <protection/>
    </xf>
    <xf numFmtId="0" fontId="2" fillId="0" borderId="11" xfId="46" applyFont="1" applyBorder="1">
      <alignment/>
      <protection/>
    </xf>
    <xf numFmtId="0" fontId="6" fillId="32" borderId="13" xfId="46" applyFont="1" applyFill="1" applyBorder="1">
      <alignment/>
      <protection/>
    </xf>
    <xf numFmtId="0" fontId="16" fillId="0" borderId="11" xfId="46" applyFont="1" applyBorder="1">
      <alignment/>
      <protection/>
    </xf>
    <xf numFmtId="0" fontId="20" fillId="32" borderId="14" xfId="46" applyFont="1" applyFill="1" applyBorder="1">
      <alignment/>
      <protection/>
    </xf>
    <xf numFmtId="0" fontId="0" fillId="35" borderId="10" xfId="0" applyFill="1" applyBorder="1" applyAlignment="1">
      <alignment/>
    </xf>
    <xf numFmtId="0" fontId="4" fillId="35" borderId="11" xfId="0" applyFont="1" applyFill="1" applyBorder="1" applyAlignment="1">
      <alignment horizontal="center"/>
    </xf>
    <xf numFmtId="0" fontId="0" fillId="35" borderId="11" xfId="0" applyFill="1" applyBorder="1" applyAlignment="1">
      <alignment/>
    </xf>
    <xf numFmtId="3" fontId="0" fillId="0" borderId="11" xfId="0" applyNumberFormat="1" applyBorder="1" applyAlignment="1">
      <alignment/>
    </xf>
    <xf numFmtId="3" fontId="4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3" fontId="7" fillId="35" borderId="11" xfId="0" applyNumberFormat="1" applyFont="1" applyFill="1" applyBorder="1" applyAlignment="1">
      <alignment/>
    </xf>
    <xf numFmtId="3" fontId="2" fillId="33" borderId="11" xfId="46" applyNumberFormat="1" applyFont="1" applyFill="1" applyBorder="1">
      <alignment/>
      <protection/>
    </xf>
    <xf numFmtId="3" fontId="10" fillId="33" borderId="11" xfId="46" applyNumberFormat="1" applyFont="1" applyFill="1" applyBorder="1">
      <alignment/>
      <protection/>
    </xf>
    <xf numFmtId="3" fontId="25" fillId="33" borderId="11" xfId="46" applyNumberFormat="1" applyFont="1" applyFill="1" applyBorder="1">
      <alignment/>
      <protection/>
    </xf>
    <xf numFmtId="3" fontId="11" fillId="33" borderId="11" xfId="46" applyNumberFormat="1" applyFont="1" applyFill="1" applyBorder="1">
      <alignment/>
      <protection/>
    </xf>
    <xf numFmtId="0" fontId="4" fillId="0" borderId="11" xfId="0" applyFont="1" applyBorder="1" applyAlignment="1">
      <alignment/>
    </xf>
    <xf numFmtId="0" fontId="5" fillId="0" borderId="11" xfId="0" applyFont="1" applyFill="1" applyBorder="1" applyAlignment="1">
      <alignment/>
    </xf>
    <xf numFmtId="3" fontId="4" fillId="33" borderId="11" xfId="46" applyNumberFormat="1" applyFont="1" applyFill="1" applyBorder="1">
      <alignment/>
      <protection/>
    </xf>
    <xf numFmtId="3" fontId="12" fillId="33" borderId="11" xfId="46" applyNumberFormat="1" applyFont="1" applyFill="1" applyBorder="1">
      <alignment/>
      <protection/>
    </xf>
    <xf numFmtId="3" fontId="12" fillId="0" borderId="11" xfId="0" applyNumberFormat="1" applyFont="1" applyBorder="1" applyAlignment="1">
      <alignment/>
    </xf>
    <xf numFmtId="3" fontId="0" fillId="33" borderId="11" xfId="46" applyNumberFormat="1" applyFont="1" applyFill="1" applyBorder="1">
      <alignment/>
      <protection/>
    </xf>
    <xf numFmtId="3" fontId="11" fillId="33" borderId="11" xfId="46" applyNumberFormat="1" applyFont="1" applyFill="1" applyBorder="1">
      <alignment/>
      <protection/>
    </xf>
    <xf numFmtId="3" fontId="4" fillId="0" borderId="11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3" fontId="19" fillId="0" borderId="11" xfId="0" applyNumberFormat="1" applyFont="1" applyFill="1" applyBorder="1" applyAlignment="1">
      <alignment/>
    </xf>
    <xf numFmtId="3" fontId="0" fillId="0" borderId="11" xfId="0" applyNumberFormat="1" applyFill="1" applyBorder="1" applyAlignment="1">
      <alignment/>
    </xf>
    <xf numFmtId="3" fontId="7" fillId="0" borderId="11" xfId="0" applyNumberFormat="1" applyFont="1" applyBorder="1" applyAlignment="1">
      <alignment/>
    </xf>
    <xf numFmtId="3" fontId="13" fillId="33" borderId="11" xfId="46" applyNumberFormat="1" applyFont="1" applyFill="1" applyBorder="1">
      <alignment/>
      <protection/>
    </xf>
    <xf numFmtId="3" fontId="9" fillId="33" borderId="11" xfId="46" applyNumberFormat="1" applyFont="1" applyFill="1" applyBorder="1">
      <alignment/>
      <protection/>
    </xf>
    <xf numFmtId="3" fontId="0" fillId="33" borderId="11" xfId="46" applyNumberFormat="1" applyFill="1" applyBorder="1">
      <alignment/>
      <protection/>
    </xf>
    <xf numFmtId="3" fontId="0" fillId="33" borderId="11" xfId="46" applyNumberFormat="1" applyFont="1" applyFill="1" applyBorder="1">
      <alignment/>
      <protection/>
    </xf>
    <xf numFmtId="3" fontId="0" fillId="0" borderId="11" xfId="46" applyNumberFormat="1" applyBorder="1">
      <alignment/>
      <protection/>
    </xf>
    <xf numFmtId="3" fontId="7" fillId="0" borderId="11" xfId="46" applyNumberFormat="1" applyFont="1" applyBorder="1">
      <alignment/>
      <protection/>
    </xf>
    <xf numFmtId="3" fontId="4" fillId="0" borderId="0" xfId="0" applyNumberFormat="1" applyFont="1" applyBorder="1" applyAlignment="1">
      <alignment/>
    </xf>
    <xf numFmtId="0" fontId="4" fillId="33" borderId="15" xfId="46" applyFont="1" applyFill="1" applyBorder="1">
      <alignment/>
      <protection/>
    </xf>
    <xf numFmtId="3" fontId="7" fillId="35" borderId="0" xfId="0" applyNumberFormat="1" applyFont="1" applyFill="1" applyBorder="1" applyAlignment="1">
      <alignment/>
    </xf>
    <xf numFmtId="0" fontId="6" fillId="32" borderId="15" xfId="46" applyFont="1" applyFill="1" applyBorder="1">
      <alignment/>
      <protection/>
    </xf>
    <xf numFmtId="3" fontId="4" fillId="36" borderId="11" xfId="0" applyNumberFormat="1" applyFont="1" applyFill="1" applyBorder="1" applyAlignment="1">
      <alignment/>
    </xf>
    <xf numFmtId="0" fontId="0" fillId="36" borderId="11" xfId="46" applyFont="1" applyFill="1" applyBorder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12" fillId="0" borderId="0" xfId="0" applyFont="1" applyBorder="1" applyAlignment="1">
      <alignment horizontal="right"/>
    </xf>
    <xf numFmtId="3" fontId="4" fillId="35" borderId="11" xfId="0" applyNumberFormat="1" applyFont="1" applyFill="1" applyBorder="1" applyAlignment="1">
      <alignment horizontal="right"/>
    </xf>
    <xf numFmtId="0" fontId="0" fillId="36" borderId="11" xfId="46" applyFont="1" applyFill="1" applyBorder="1">
      <alignment/>
      <protection/>
    </xf>
    <xf numFmtId="3" fontId="0" fillId="36" borderId="11" xfId="0" applyNumberFormat="1" applyFill="1" applyBorder="1" applyAlignment="1">
      <alignment/>
    </xf>
    <xf numFmtId="0" fontId="4" fillId="36" borderId="11" xfId="46" applyFont="1" applyFill="1" applyBorder="1">
      <alignment/>
      <protection/>
    </xf>
    <xf numFmtId="0" fontId="13" fillId="36" borderId="11" xfId="46" applyFont="1" applyFill="1" applyBorder="1">
      <alignment/>
      <protection/>
    </xf>
    <xf numFmtId="3" fontId="15" fillId="36" borderId="11" xfId="46" applyNumberFormat="1" applyFont="1" applyFill="1" applyBorder="1">
      <alignment/>
      <protection/>
    </xf>
    <xf numFmtId="0" fontId="11" fillId="36" borderId="11" xfId="46" applyFont="1" applyFill="1" applyBorder="1">
      <alignment/>
      <protection/>
    </xf>
    <xf numFmtId="3" fontId="21" fillId="36" borderId="11" xfId="46" applyNumberFormat="1" applyFont="1" applyFill="1" applyBorder="1">
      <alignment/>
      <protection/>
    </xf>
    <xf numFmtId="0" fontId="13" fillId="36" borderId="11" xfId="46" applyFont="1" applyFill="1" applyBorder="1">
      <alignment/>
      <protection/>
    </xf>
    <xf numFmtId="0" fontId="5" fillId="36" borderId="11" xfId="46" applyFont="1" applyFill="1" applyBorder="1">
      <alignment/>
      <protection/>
    </xf>
    <xf numFmtId="0" fontId="5" fillId="36" borderId="11" xfId="0" applyFont="1" applyFill="1" applyBorder="1" applyAlignment="1">
      <alignment/>
    </xf>
    <xf numFmtId="0" fontId="15" fillId="36" borderId="15" xfId="46" applyFont="1" applyFill="1" applyBorder="1">
      <alignment/>
      <protection/>
    </xf>
    <xf numFmtId="3" fontId="15" fillId="36" borderId="0" xfId="0" applyNumberFormat="1" applyFont="1" applyFill="1" applyBorder="1" applyAlignment="1">
      <alignment/>
    </xf>
    <xf numFmtId="0" fontId="12" fillId="36" borderId="11" xfId="46" applyFont="1" applyFill="1" applyBorder="1">
      <alignment/>
      <protection/>
    </xf>
    <xf numFmtId="3" fontId="0" fillId="36" borderId="11" xfId="0" applyNumberFormat="1" applyFont="1" applyFill="1" applyBorder="1" applyAlignment="1">
      <alignment/>
    </xf>
    <xf numFmtId="0" fontId="9" fillId="36" borderId="11" xfId="46" applyFont="1" applyFill="1" applyBorder="1">
      <alignment/>
      <protection/>
    </xf>
    <xf numFmtId="0" fontId="0" fillId="36" borderId="11" xfId="0" applyFill="1" applyBorder="1" applyAlignment="1">
      <alignment/>
    </xf>
    <xf numFmtId="0" fontId="6" fillId="37" borderId="11" xfId="46" applyFont="1" applyFill="1" applyBorder="1">
      <alignment/>
      <protection/>
    </xf>
    <xf numFmtId="3" fontId="7" fillId="36" borderId="11" xfId="0" applyNumberFormat="1" applyFont="1" applyFill="1" applyBorder="1" applyAlignment="1">
      <alignment/>
    </xf>
    <xf numFmtId="3" fontId="13" fillId="36" borderId="11" xfId="46" applyNumberFormat="1" applyFont="1" applyFill="1" applyBorder="1">
      <alignment/>
      <protection/>
    </xf>
    <xf numFmtId="0" fontId="2" fillId="36" borderId="11" xfId="46" applyFont="1" applyFill="1" applyBorder="1">
      <alignment/>
      <protection/>
    </xf>
    <xf numFmtId="3" fontId="4" fillId="36" borderId="11" xfId="46" applyNumberFormat="1" applyFont="1" applyFill="1" applyBorder="1">
      <alignment/>
      <protection/>
    </xf>
    <xf numFmtId="0" fontId="4" fillId="36" borderId="0" xfId="0" applyFont="1" applyFill="1" applyAlignment="1">
      <alignment/>
    </xf>
    <xf numFmtId="0" fontId="0" fillId="36" borderId="0" xfId="0" applyFont="1" applyFill="1" applyAlignment="1">
      <alignment/>
    </xf>
    <xf numFmtId="0" fontId="4" fillId="36" borderId="16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5"/>
  <sheetViews>
    <sheetView tabSelected="1" zoomScalePageLayoutView="0" workbookViewId="0" topLeftCell="A148">
      <selection activeCell="D211" sqref="D211"/>
    </sheetView>
  </sheetViews>
  <sheetFormatPr defaultColWidth="9.140625" defaultRowHeight="12.75"/>
  <cols>
    <col min="1" max="1" width="63.28125" style="0" customWidth="1"/>
    <col min="2" max="2" width="18.28125" style="0" customWidth="1"/>
    <col min="3" max="4" width="16.00390625" style="0" customWidth="1"/>
    <col min="6" max="6" width="9.28125" style="0" customWidth="1"/>
  </cols>
  <sheetData>
    <row r="1" spans="1:2" ht="18">
      <c r="A1" s="6" t="s">
        <v>0</v>
      </c>
      <c r="B1" s="1"/>
    </row>
    <row r="2" spans="1:2" ht="12.75">
      <c r="A2" s="5" t="s">
        <v>138</v>
      </c>
      <c r="B2" s="1"/>
    </row>
    <row r="3" spans="1:2" ht="12.75">
      <c r="A3" s="2"/>
      <c r="B3" s="4"/>
    </row>
    <row r="4" spans="1:2" ht="20.25">
      <c r="A4" s="10" t="s">
        <v>1</v>
      </c>
      <c r="B4" s="55"/>
    </row>
    <row r="5" spans="1:2" ht="20.25">
      <c r="A5" s="11"/>
      <c r="B5" s="56" t="s">
        <v>159</v>
      </c>
    </row>
    <row r="6" spans="1:2" ht="12.75">
      <c r="A6" s="12" t="s">
        <v>2</v>
      </c>
      <c r="B6" s="57"/>
    </row>
    <row r="7" spans="1:2" ht="12.75">
      <c r="A7" s="13" t="s">
        <v>3</v>
      </c>
      <c r="B7" s="58">
        <v>3024000</v>
      </c>
    </row>
    <row r="8" spans="1:2" ht="12.75">
      <c r="A8" s="14" t="s">
        <v>4</v>
      </c>
      <c r="B8" s="59">
        <f>SUM(B7)</f>
        <v>3024000</v>
      </c>
    </row>
    <row r="9" spans="1:2" ht="12.75">
      <c r="A9" s="15"/>
      <c r="B9" s="60"/>
    </row>
    <row r="10" spans="1:2" ht="12.75">
      <c r="A10" s="12" t="s">
        <v>5</v>
      </c>
      <c r="B10" s="57"/>
    </row>
    <row r="11" spans="1:2" ht="12.75">
      <c r="A11" s="16" t="s">
        <v>6</v>
      </c>
      <c r="B11" s="58">
        <v>50000</v>
      </c>
    </row>
    <row r="12" spans="1:2" ht="12.75">
      <c r="A12" s="13" t="s">
        <v>7</v>
      </c>
      <c r="B12" s="58">
        <v>185000</v>
      </c>
    </row>
    <row r="13" spans="1:2" ht="12.75">
      <c r="A13" s="13" t="s">
        <v>8</v>
      </c>
      <c r="B13" s="58">
        <v>15000</v>
      </c>
    </row>
    <row r="14" spans="1:2" ht="12.75">
      <c r="A14" s="13" t="s">
        <v>9</v>
      </c>
      <c r="B14" s="58">
        <v>20000</v>
      </c>
    </row>
    <row r="15" spans="1:2" ht="12.75">
      <c r="A15" s="13" t="s">
        <v>10</v>
      </c>
      <c r="B15" s="58">
        <v>10000</v>
      </c>
    </row>
    <row r="16" spans="1:2" ht="12.75">
      <c r="A16" s="94" t="s">
        <v>157</v>
      </c>
      <c r="B16" s="95">
        <v>504800</v>
      </c>
    </row>
    <row r="17" spans="1:2" ht="12.75">
      <c r="A17" s="96" t="s">
        <v>4</v>
      </c>
      <c r="B17" s="88">
        <f>SUM(B11:B16)</f>
        <v>784800</v>
      </c>
    </row>
    <row r="18" spans="1:2" ht="12.75">
      <c r="A18" s="17"/>
      <c r="B18" s="60"/>
    </row>
    <row r="19" spans="1:2" ht="15.75">
      <c r="A19" s="87" t="s">
        <v>11</v>
      </c>
      <c r="B19" s="86">
        <f>B8+B17</f>
        <v>3808800</v>
      </c>
    </row>
    <row r="20" spans="1:2" ht="12.75">
      <c r="A20" s="15"/>
      <c r="B20" s="60"/>
    </row>
    <row r="21" spans="1:2" ht="20.25">
      <c r="A21" s="11" t="s">
        <v>12</v>
      </c>
      <c r="B21" s="57"/>
    </row>
    <row r="22" spans="1:2" ht="20.25">
      <c r="A22" s="11"/>
      <c r="B22" s="57"/>
    </row>
    <row r="23" spans="1:2" ht="12.75">
      <c r="A23" s="19" t="s">
        <v>13</v>
      </c>
      <c r="B23" s="57"/>
    </row>
    <row r="24" spans="1:2" ht="12.75">
      <c r="A24" s="20" t="s">
        <v>14</v>
      </c>
      <c r="B24" s="60"/>
    </row>
    <row r="25" spans="1:2" ht="12.75">
      <c r="A25" s="21" t="s">
        <v>15</v>
      </c>
      <c r="B25" s="62">
        <f>B26+B27</f>
        <v>32200</v>
      </c>
    </row>
    <row r="26" spans="1:2" ht="12.75">
      <c r="A26" s="22" t="s">
        <v>16</v>
      </c>
      <c r="B26" s="63">
        <v>31200</v>
      </c>
    </row>
    <row r="27" spans="1:2" ht="12.75">
      <c r="A27" s="22" t="s">
        <v>17</v>
      </c>
      <c r="B27" s="63">
        <v>1000</v>
      </c>
    </row>
    <row r="28" spans="1:2" ht="12.75">
      <c r="A28" s="23" t="s">
        <v>109</v>
      </c>
      <c r="B28" s="64">
        <v>14500</v>
      </c>
    </row>
    <row r="29" spans="1:2" ht="12.75">
      <c r="A29" s="22" t="s">
        <v>110</v>
      </c>
      <c r="B29" s="63">
        <v>10000</v>
      </c>
    </row>
    <row r="30" spans="1:2" ht="12.75">
      <c r="A30" s="24" t="s">
        <v>139</v>
      </c>
      <c r="B30" s="63">
        <v>1000</v>
      </c>
    </row>
    <row r="31" spans="1:2" ht="12.75">
      <c r="A31" s="25" t="s">
        <v>140</v>
      </c>
      <c r="B31" s="63">
        <v>500</v>
      </c>
    </row>
    <row r="32" spans="1:2" ht="12.75">
      <c r="A32" s="25" t="s">
        <v>141</v>
      </c>
      <c r="B32" s="63">
        <v>3000</v>
      </c>
    </row>
    <row r="33" spans="1:2" ht="12.75">
      <c r="A33" s="26" t="s">
        <v>18</v>
      </c>
      <c r="B33" s="62">
        <v>16300</v>
      </c>
    </row>
    <row r="34" spans="1:2" ht="12.75">
      <c r="A34" s="25" t="s">
        <v>142</v>
      </c>
      <c r="B34" s="65">
        <v>2500</v>
      </c>
    </row>
    <row r="35" spans="1:2" ht="12.75">
      <c r="A35" s="25" t="s">
        <v>143</v>
      </c>
      <c r="B35" s="65">
        <v>3500</v>
      </c>
    </row>
    <row r="36" spans="1:2" ht="12.75">
      <c r="A36" s="25" t="s">
        <v>144</v>
      </c>
      <c r="B36" s="65">
        <v>1500</v>
      </c>
    </row>
    <row r="37" spans="1:2" ht="12.75">
      <c r="A37" s="25" t="s">
        <v>145</v>
      </c>
      <c r="B37" s="65">
        <v>1800</v>
      </c>
    </row>
    <row r="38" spans="1:2" ht="12.75">
      <c r="A38" s="25" t="s">
        <v>146</v>
      </c>
      <c r="B38" s="65">
        <v>1000</v>
      </c>
    </row>
    <row r="39" spans="1:2" ht="12.75">
      <c r="A39" s="25" t="s">
        <v>147</v>
      </c>
      <c r="B39" s="65">
        <v>6000</v>
      </c>
    </row>
    <row r="40" spans="1:2" ht="12.75">
      <c r="A40" s="24"/>
      <c r="B40" s="66"/>
    </row>
    <row r="41" spans="1:2" ht="12.75">
      <c r="A41" s="85" t="s">
        <v>4</v>
      </c>
      <c r="B41" s="84">
        <v>49000</v>
      </c>
    </row>
    <row r="42" spans="1:2" ht="12.75">
      <c r="A42" s="27"/>
      <c r="B42" s="60"/>
    </row>
    <row r="43" spans="1:2" ht="12.75">
      <c r="A43" s="28" t="s">
        <v>19</v>
      </c>
      <c r="B43" s="67"/>
    </row>
    <row r="44" spans="1:2" ht="12.75">
      <c r="A44" s="97" t="s">
        <v>15</v>
      </c>
      <c r="B44" s="98">
        <f>B45+B46</f>
        <v>21000</v>
      </c>
    </row>
    <row r="45" spans="1:2" ht="12.75">
      <c r="A45" s="99" t="s">
        <v>16</v>
      </c>
      <c r="B45" s="100">
        <v>19000</v>
      </c>
    </row>
    <row r="46" spans="1:2" ht="12.75">
      <c r="A46" s="99" t="s">
        <v>17</v>
      </c>
      <c r="B46" s="100">
        <v>2000</v>
      </c>
    </row>
    <row r="47" spans="1:2" ht="12.75">
      <c r="A47" s="101" t="s">
        <v>102</v>
      </c>
      <c r="B47" s="98">
        <f>B48+B49+B50</f>
        <v>18000</v>
      </c>
    </row>
    <row r="48" spans="1:2" ht="12.75">
      <c r="A48" s="99" t="s">
        <v>103</v>
      </c>
      <c r="B48" s="100">
        <v>10000</v>
      </c>
    </row>
    <row r="49" spans="1:2" ht="12.75">
      <c r="A49" s="99" t="s">
        <v>104</v>
      </c>
      <c r="B49" s="100">
        <v>4000</v>
      </c>
    </row>
    <row r="50" spans="1:2" ht="12.75">
      <c r="A50" s="99" t="s">
        <v>105</v>
      </c>
      <c r="B50" s="100">
        <v>4000</v>
      </c>
    </row>
    <row r="51" spans="1:2" ht="12.75">
      <c r="A51" s="97" t="s">
        <v>18</v>
      </c>
      <c r="B51" s="98">
        <f>B52+B53+B54+B55+B56</f>
        <v>19000</v>
      </c>
    </row>
    <row r="52" spans="1:2" ht="12.75">
      <c r="A52" s="99" t="s">
        <v>20</v>
      </c>
      <c r="B52" s="100">
        <v>4500</v>
      </c>
    </row>
    <row r="53" spans="1:2" ht="12.75">
      <c r="A53" s="99" t="s">
        <v>106</v>
      </c>
      <c r="B53" s="100">
        <v>1500</v>
      </c>
    </row>
    <row r="54" spans="1:2" ht="12.75">
      <c r="A54" s="99" t="s">
        <v>148</v>
      </c>
      <c r="B54" s="100">
        <v>5000</v>
      </c>
    </row>
    <row r="55" spans="1:2" ht="12.75">
      <c r="A55" s="99" t="s">
        <v>149</v>
      </c>
      <c r="B55" s="100">
        <v>4000</v>
      </c>
    </row>
    <row r="56" spans="1:2" ht="12.75">
      <c r="A56" s="99" t="s">
        <v>124</v>
      </c>
      <c r="B56" s="100">
        <v>4000</v>
      </c>
    </row>
    <row r="57" spans="1:2" ht="12.75">
      <c r="A57" s="102"/>
      <c r="B57" s="103"/>
    </row>
    <row r="58" spans="1:2" ht="12.75">
      <c r="A58" s="104" t="s">
        <v>4</v>
      </c>
      <c r="B58" s="105">
        <v>58000</v>
      </c>
    </row>
    <row r="59" spans="1:2" ht="12.75">
      <c r="A59" s="27"/>
      <c r="B59" s="60"/>
    </row>
    <row r="60" spans="1:2" ht="12.75">
      <c r="A60" s="20" t="s">
        <v>21</v>
      </c>
      <c r="B60" s="60"/>
    </row>
    <row r="61" spans="1:2" ht="12.75">
      <c r="A61" s="21" t="s">
        <v>22</v>
      </c>
      <c r="B61" s="68">
        <f>B62+B63</f>
        <v>9000</v>
      </c>
    </row>
    <row r="62" spans="1:2" ht="12.75">
      <c r="A62" s="22" t="s">
        <v>16</v>
      </c>
      <c r="B62" s="69">
        <v>7000</v>
      </c>
    </row>
    <row r="63" spans="1:2" ht="12.75">
      <c r="A63" s="22" t="s">
        <v>23</v>
      </c>
      <c r="B63" s="69">
        <v>2000</v>
      </c>
    </row>
    <row r="64" spans="1:2" ht="12.75">
      <c r="A64" s="23" t="s">
        <v>111</v>
      </c>
      <c r="B64" s="59">
        <f>B65+B66</f>
        <v>19000</v>
      </c>
    </row>
    <row r="65" spans="1:2" ht="12.75">
      <c r="A65" s="29" t="s">
        <v>16</v>
      </c>
      <c r="B65" s="70">
        <v>3000</v>
      </c>
    </row>
    <row r="66" spans="1:2" ht="12.75">
      <c r="A66" s="22" t="s">
        <v>112</v>
      </c>
      <c r="B66" s="70">
        <v>16000</v>
      </c>
    </row>
    <row r="67" spans="1:2" ht="12.75">
      <c r="A67" s="30" t="s">
        <v>113</v>
      </c>
      <c r="B67" s="68">
        <f>B68+B69</f>
        <v>11100</v>
      </c>
    </row>
    <row r="68" spans="1:2" ht="12.75">
      <c r="A68" s="25" t="s">
        <v>16</v>
      </c>
      <c r="B68" s="71">
        <v>2100</v>
      </c>
    </row>
    <row r="69" spans="1:2" ht="12.75">
      <c r="A69" s="25" t="s">
        <v>150</v>
      </c>
      <c r="B69" s="71">
        <v>9000</v>
      </c>
    </row>
    <row r="70" spans="1:2" ht="12.75">
      <c r="A70" s="30" t="s">
        <v>114</v>
      </c>
      <c r="B70" s="68">
        <v>7000</v>
      </c>
    </row>
    <row r="71" spans="1:2" ht="12.75">
      <c r="A71" s="30" t="s">
        <v>115</v>
      </c>
      <c r="B71" s="68">
        <v>2000</v>
      </c>
    </row>
    <row r="72" spans="1:2" ht="12.75">
      <c r="A72" s="30" t="s">
        <v>116</v>
      </c>
      <c r="B72" s="68">
        <v>14000</v>
      </c>
    </row>
    <row r="73" spans="1:2" ht="12.75">
      <c r="A73" s="30" t="s">
        <v>151</v>
      </c>
      <c r="B73" s="68">
        <v>10000</v>
      </c>
    </row>
    <row r="74" spans="1:2" ht="12.75">
      <c r="A74" s="25"/>
      <c r="B74" s="66"/>
    </row>
    <row r="75" spans="1:2" ht="12.75">
      <c r="A75" s="14" t="s">
        <v>4</v>
      </c>
      <c r="B75" s="59">
        <v>72100</v>
      </c>
    </row>
    <row r="76" spans="1:2" ht="12.75">
      <c r="A76" s="17"/>
      <c r="B76" s="60"/>
    </row>
    <row r="77" spans="1:2" ht="12.75">
      <c r="A77" s="20" t="s">
        <v>24</v>
      </c>
      <c r="B77" s="60"/>
    </row>
    <row r="78" spans="1:2" ht="12.75">
      <c r="A78" s="21" t="s">
        <v>15</v>
      </c>
      <c r="B78" s="62">
        <f>B79+B80</f>
        <v>16000</v>
      </c>
    </row>
    <row r="79" spans="1:2" ht="12.75">
      <c r="A79" s="22" t="s">
        <v>16</v>
      </c>
      <c r="B79" s="63">
        <v>14000</v>
      </c>
    </row>
    <row r="80" spans="1:2" ht="12.75">
      <c r="A80" s="22" t="s">
        <v>17</v>
      </c>
      <c r="B80" s="63">
        <v>2000</v>
      </c>
    </row>
    <row r="81" spans="1:2" ht="12.75">
      <c r="A81" s="26" t="s">
        <v>18</v>
      </c>
      <c r="B81" s="62">
        <f>B82+B83+B84+B85+B86+B87</f>
        <v>55500</v>
      </c>
    </row>
    <row r="82" spans="1:2" ht="12.75">
      <c r="A82" s="24" t="s">
        <v>25</v>
      </c>
      <c r="B82" s="65">
        <v>12000</v>
      </c>
    </row>
    <row r="83" spans="1:2" ht="12.75">
      <c r="A83" s="24" t="s">
        <v>117</v>
      </c>
      <c r="B83" s="65">
        <v>9000</v>
      </c>
    </row>
    <row r="84" spans="1:2" ht="12.75">
      <c r="A84" s="24" t="s">
        <v>122</v>
      </c>
      <c r="B84" s="65">
        <v>11000</v>
      </c>
    </row>
    <row r="85" spans="1:2" ht="12.75">
      <c r="A85" s="24" t="s">
        <v>118</v>
      </c>
      <c r="B85" s="65">
        <v>9500</v>
      </c>
    </row>
    <row r="86" spans="1:2" ht="12.75">
      <c r="A86" s="24" t="s">
        <v>119</v>
      </c>
      <c r="B86" s="65">
        <v>9000</v>
      </c>
    </row>
    <row r="87" spans="1:2" ht="12.75">
      <c r="A87" s="31" t="s">
        <v>120</v>
      </c>
      <c r="B87" s="72">
        <v>5000</v>
      </c>
    </row>
    <row r="88" spans="1:2" ht="12.75">
      <c r="A88" s="31"/>
      <c r="B88" s="66"/>
    </row>
    <row r="89" spans="1:2" ht="12.75">
      <c r="A89" s="32" t="s">
        <v>4</v>
      </c>
      <c r="B89" s="59">
        <v>72500</v>
      </c>
    </row>
    <row r="90" spans="1:2" ht="12.75">
      <c r="A90" s="27"/>
      <c r="B90" s="60"/>
    </row>
    <row r="91" spans="1:2" ht="12.75">
      <c r="A91" s="20" t="s">
        <v>26</v>
      </c>
      <c r="B91" s="60"/>
    </row>
    <row r="92" spans="1:2" ht="12.75">
      <c r="A92" s="13" t="s">
        <v>15</v>
      </c>
      <c r="B92" s="68">
        <f>B93+B94</f>
        <v>23800</v>
      </c>
    </row>
    <row r="93" spans="1:2" ht="12.75">
      <c r="A93" s="25" t="s">
        <v>16</v>
      </c>
      <c r="B93" s="69">
        <v>22800</v>
      </c>
    </row>
    <row r="94" spans="1:2" ht="12.75">
      <c r="A94" s="25" t="s">
        <v>27</v>
      </c>
      <c r="B94" s="69">
        <v>1000</v>
      </c>
    </row>
    <row r="95" spans="1:2" ht="12.75">
      <c r="A95" s="25"/>
      <c r="B95" s="66"/>
    </row>
    <row r="96" spans="1:2" ht="12.75">
      <c r="A96" s="14" t="s">
        <v>4</v>
      </c>
      <c r="B96" s="59">
        <v>23800</v>
      </c>
    </row>
    <row r="97" spans="1:2" ht="12.75">
      <c r="A97" s="14"/>
      <c r="B97" s="59"/>
    </row>
    <row r="98" spans="1:2" ht="12.75">
      <c r="A98" s="33" t="s">
        <v>129</v>
      </c>
      <c r="B98" s="73"/>
    </row>
    <row r="99" spans="1:2" ht="12.75">
      <c r="A99" s="94" t="s">
        <v>15</v>
      </c>
      <c r="B99" s="88">
        <f>B100+B101</f>
        <v>21000</v>
      </c>
    </row>
    <row r="100" spans="1:2" ht="12.75">
      <c r="A100" s="106" t="s">
        <v>16</v>
      </c>
      <c r="B100" s="107">
        <v>19000</v>
      </c>
    </row>
    <row r="101" spans="1:2" ht="12.75">
      <c r="A101" s="106" t="s">
        <v>27</v>
      </c>
      <c r="B101" s="107">
        <v>2000</v>
      </c>
    </row>
    <row r="102" spans="1:2" ht="12.75">
      <c r="A102" s="89" t="s">
        <v>123</v>
      </c>
      <c r="B102" s="88">
        <v>16000</v>
      </c>
    </row>
    <row r="103" spans="1:2" ht="12.75">
      <c r="A103" s="89" t="s">
        <v>125</v>
      </c>
      <c r="B103" s="88">
        <v>19000</v>
      </c>
    </row>
    <row r="104" spans="1:2" ht="12.75">
      <c r="A104" s="89"/>
      <c r="B104" s="88"/>
    </row>
    <row r="105" spans="1:2" ht="12.75">
      <c r="A105" s="96" t="s">
        <v>4</v>
      </c>
      <c r="B105" s="88">
        <v>56000</v>
      </c>
    </row>
    <row r="106" spans="1:2" ht="12.75">
      <c r="A106" s="34"/>
      <c r="B106" s="74"/>
    </row>
    <row r="107" spans="1:2" ht="15">
      <c r="A107" s="35" t="s">
        <v>28</v>
      </c>
      <c r="B107" s="75">
        <f>B41+B58+B75+B89+B96+B105</f>
        <v>331400</v>
      </c>
    </row>
    <row r="108" spans="1:2" ht="15" customHeight="1">
      <c r="A108" s="35"/>
      <c r="B108" s="74"/>
    </row>
    <row r="109" spans="1:2" ht="12.75">
      <c r="A109" s="36" t="s">
        <v>130</v>
      </c>
      <c r="B109" s="74"/>
    </row>
    <row r="110" spans="1:2" ht="12.75">
      <c r="A110" s="37" t="s">
        <v>96</v>
      </c>
      <c r="B110" s="76">
        <v>30000</v>
      </c>
    </row>
    <row r="111" spans="1:2" ht="12.75">
      <c r="A111" s="38" t="s">
        <v>95</v>
      </c>
      <c r="B111" s="76">
        <v>10000</v>
      </c>
    </row>
    <row r="112" spans="1:2" ht="12.75">
      <c r="A112" s="39" t="s">
        <v>156</v>
      </c>
      <c r="B112" s="76">
        <v>8000</v>
      </c>
    </row>
    <row r="113" spans="1:2" ht="12.75">
      <c r="A113" s="39"/>
      <c r="B113" s="74"/>
    </row>
    <row r="114" spans="1:2" ht="12.75">
      <c r="A114" s="40" t="s">
        <v>4</v>
      </c>
      <c r="B114" s="73">
        <f>B110+B112+B111</f>
        <v>48000</v>
      </c>
    </row>
    <row r="115" spans="1:2" ht="12.75">
      <c r="A115" s="41"/>
      <c r="B115" s="60"/>
    </row>
    <row r="116" spans="1:2" ht="12.75">
      <c r="A116" s="42" t="s">
        <v>131</v>
      </c>
      <c r="B116" s="60"/>
    </row>
    <row r="117" spans="1:2" ht="12.75">
      <c r="A117" s="41" t="s">
        <v>29</v>
      </c>
      <c r="B117" s="69">
        <v>23000</v>
      </c>
    </row>
    <row r="118" spans="1:2" ht="12.75">
      <c r="A118" s="41" t="s">
        <v>97</v>
      </c>
      <c r="B118" s="69">
        <v>10000</v>
      </c>
    </row>
    <row r="119" spans="1:2" ht="12.75">
      <c r="A119" s="41" t="s">
        <v>98</v>
      </c>
      <c r="B119" s="69">
        <v>10000</v>
      </c>
    </row>
    <row r="120" spans="1:2" ht="12.75">
      <c r="A120" s="22" t="s">
        <v>30</v>
      </c>
      <c r="B120" s="69">
        <v>3500</v>
      </c>
    </row>
    <row r="121" spans="1:2" ht="12.75">
      <c r="A121" s="22" t="s">
        <v>31</v>
      </c>
      <c r="B121" s="69">
        <v>3500</v>
      </c>
    </row>
    <row r="122" spans="1:2" ht="12.75">
      <c r="A122" s="22" t="s">
        <v>32</v>
      </c>
      <c r="B122" s="69">
        <v>18000</v>
      </c>
    </row>
    <row r="123" spans="1:2" ht="12.75">
      <c r="A123" s="22"/>
      <c r="B123" s="60"/>
    </row>
    <row r="124" spans="1:2" ht="12.75">
      <c r="A124" s="14" t="s">
        <v>4</v>
      </c>
      <c r="B124" s="59">
        <f>SUM(B117:B122)</f>
        <v>68000</v>
      </c>
    </row>
    <row r="125" spans="1:2" ht="12.75">
      <c r="A125" s="27"/>
      <c r="B125" s="60"/>
    </row>
    <row r="126" spans="1:2" ht="12.75">
      <c r="A126" s="27"/>
      <c r="B126" s="60"/>
    </row>
    <row r="127" spans="1:2" ht="12.75">
      <c r="A127" s="36" t="s">
        <v>132</v>
      </c>
      <c r="B127" s="74"/>
    </row>
    <row r="128" spans="1:2" ht="12.75">
      <c r="A128" s="43" t="s">
        <v>33</v>
      </c>
      <c r="B128" s="76">
        <v>13500</v>
      </c>
    </row>
    <row r="129" spans="1:2" ht="12.75">
      <c r="A129" s="43" t="s">
        <v>34</v>
      </c>
      <c r="B129" s="74">
        <v>500</v>
      </c>
    </row>
    <row r="130" spans="1:2" ht="12.75">
      <c r="A130" s="43" t="s">
        <v>35</v>
      </c>
      <c r="B130" s="76">
        <v>9000</v>
      </c>
    </row>
    <row r="131" spans="1:2" ht="12.75">
      <c r="A131" s="43" t="s">
        <v>121</v>
      </c>
      <c r="B131" s="76">
        <v>8000</v>
      </c>
    </row>
    <row r="132" spans="1:2" ht="12.75">
      <c r="A132" s="43" t="s">
        <v>36</v>
      </c>
      <c r="B132" s="76">
        <v>1000</v>
      </c>
    </row>
    <row r="133" spans="1:2" ht="12.75">
      <c r="A133" s="34" t="s">
        <v>108</v>
      </c>
      <c r="B133" s="73">
        <f>B128+B129+B130+B131+B132</f>
        <v>32000</v>
      </c>
    </row>
    <row r="134" spans="1:2" ht="12.75">
      <c r="A134" s="34"/>
      <c r="B134" s="74"/>
    </row>
    <row r="135" spans="1:2" ht="12.75">
      <c r="A135" s="36" t="s">
        <v>39</v>
      </c>
      <c r="B135" s="74"/>
    </row>
    <row r="136" spans="1:2" ht="12.75">
      <c r="A136" s="43" t="s">
        <v>37</v>
      </c>
      <c r="B136" s="76">
        <v>6000</v>
      </c>
    </row>
    <row r="137" spans="1:2" ht="12.75">
      <c r="A137" s="43" t="s">
        <v>152</v>
      </c>
      <c r="B137" s="76">
        <v>1500</v>
      </c>
    </row>
    <row r="138" spans="1:2" ht="12.75">
      <c r="A138" s="43" t="s">
        <v>153</v>
      </c>
      <c r="B138" s="76">
        <v>500</v>
      </c>
    </row>
    <row r="139" spans="1:2" ht="12.75">
      <c r="A139" s="43" t="s">
        <v>18</v>
      </c>
      <c r="B139" s="76">
        <v>7000</v>
      </c>
    </row>
    <row r="140" spans="1:2" ht="12.75">
      <c r="A140" s="34" t="s">
        <v>41</v>
      </c>
      <c r="B140" s="73">
        <v>16000</v>
      </c>
    </row>
    <row r="141" spans="1:2" ht="12.75">
      <c r="A141" s="44"/>
      <c r="B141" s="60"/>
    </row>
    <row r="142" spans="1:2" ht="12.75">
      <c r="A142" s="45" t="s">
        <v>42</v>
      </c>
      <c r="B142" s="60"/>
    </row>
    <row r="143" spans="1:2" ht="12.75">
      <c r="A143" s="13" t="s">
        <v>40</v>
      </c>
      <c r="B143" s="58">
        <v>21000</v>
      </c>
    </row>
    <row r="144" spans="1:2" ht="12.75">
      <c r="A144" s="13" t="s">
        <v>43</v>
      </c>
      <c r="B144" s="58">
        <v>13000</v>
      </c>
    </row>
    <row r="145" spans="1:2" ht="12.75">
      <c r="A145" s="13" t="s">
        <v>154</v>
      </c>
      <c r="B145" s="58">
        <v>17000</v>
      </c>
    </row>
    <row r="146" spans="1:2" ht="12.75">
      <c r="A146" s="30" t="s">
        <v>155</v>
      </c>
      <c r="B146" s="58">
        <v>5000</v>
      </c>
    </row>
    <row r="147" spans="1:2" ht="12.75">
      <c r="A147" s="14" t="s">
        <v>4</v>
      </c>
      <c r="B147" s="59">
        <f>B143+B144+B145+B146</f>
        <v>56000</v>
      </c>
    </row>
    <row r="148" spans="1:2" ht="12.75">
      <c r="A148" s="44"/>
      <c r="B148" s="60"/>
    </row>
    <row r="149" spans="1:2" ht="12.75">
      <c r="A149" s="36" t="s">
        <v>44</v>
      </c>
      <c r="B149" s="74"/>
    </row>
    <row r="150" spans="1:2" ht="12.75">
      <c r="A150" s="43" t="s">
        <v>45</v>
      </c>
      <c r="B150" s="76">
        <v>27000</v>
      </c>
    </row>
    <row r="151" spans="1:2" ht="12.75">
      <c r="A151" s="43" t="s">
        <v>38</v>
      </c>
      <c r="B151" s="76">
        <v>3000</v>
      </c>
    </row>
    <row r="152" spans="1:2" ht="12.75">
      <c r="A152" s="34" t="s">
        <v>4</v>
      </c>
      <c r="B152" s="73">
        <v>30000</v>
      </c>
    </row>
    <row r="153" spans="1:2" ht="12.75">
      <c r="A153" s="27"/>
      <c r="B153" s="60"/>
    </row>
    <row r="154" spans="1:2" ht="12.75">
      <c r="A154" s="14" t="s">
        <v>46</v>
      </c>
      <c r="B154" s="60"/>
    </row>
    <row r="155" spans="1:2" ht="12.75">
      <c r="A155" s="13" t="s">
        <v>47</v>
      </c>
      <c r="B155" s="58">
        <v>8000</v>
      </c>
    </row>
    <row r="156" spans="1:2" ht="12.75">
      <c r="A156" s="14" t="s">
        <v>41</v>
      </c>
      <c r="B156" s="59">
        <v>8000</v>
      </c>
    </row>
    <row r="157" spans="1:2" ht="12.75">
      <c r="A157" s="44"/>
      <c r="B157" s="60"/>
    </row>
    <row r="158" spans="1:2" ht="12.75">
      <c r="A158" s="45" t="s">
        <v>48</v>
      </c>
      <c r="B158" s="60"/>
    </row>
    <row r="159" spans="1:2" ht="12.75">
      <c r="A159" s="16" t="s">
        <v>126</v>
      </c>
      <c r="B159" s="58">
        <v>120000</v>
      </c>
    </row>
    <row r="160" spans="1:2" ht="12.75">
      <c r="A160" s="46" t="s">
        <v>101</v>
      </c>
      <c r="B160" s="70">
        <v>30000</v>
      </c>
    </row>
    <row r="161" spans="1:2" ht="12.75">
      <c r="A161" s="13" t="s">
        <v>100</v>
      </c>
      <c r="B161" s="58">
        <v>46000</v>
      </c>
    </row>
    <row r="162" spans="1:2" ht="12.75">
      <c r="A162" s="25" t="s">
        <v>107</v>
      </c>
      <c r="B162" s="70">
        <v>10000</v>
      </c>
    </row>
    <row r="163" spans="1:2" ht="12.75">
      <c r="A163" s="13" t="s">
        <v>49</v>
      </c>
      <c r="B163" s="58">
        <v>36000</v>
      </c>
    </row>
    <row r="164" spans="1:2" ht="12.75">
      <c r="A164" s="13" t="s">
        <v>127</v>
      </c>
      <c r="B164" s="58">
        <v>19000</v>
      </c>
    </row>
    <row r="165" spans="1:2" ht="12.75">
      <c r="A165" s="16" t="s">
        <v>50</v>
      </c>
      <c r="B165" s="58">
        <v>187000</v>
      </c>
    </row>
    <row r="166" spans="1:2" ht="12.75">
      <c r="A166" s="30" t="s">
        <v>160</v>
      </c>
      <c r="B166" s="58">
        <v>118000</v>
      </c>
    </row>
    <row r="167" spans="1:2" ht="12.75">
      <c r="A167" s="16" t="s">
        <v>51</v>
      </c>
      <c r="B167" s="58">
        <v>183000</v>
      </c>
    </row>
    <row r="168" spans="1:2" ht="12.75">
      <c r="A168" s="13" t="s">
        <v>52</v>
      </c>
      <c r="B168" s="58">
        <v>68000</v>
      </c>
    </row>
    <row r="169" spans="1:2" ht="12.75">
      <c r="A169" s="25" t="s">
        <v>137</v>
      </c>
      <c r="B169" s="70">
        <v>62000</v>
      </c>
    </row>
    <row r="170" spans="1:2" ht="12.75">
      <c r="A170" s="14" t="s">
        <v>41</v>
      </c>
      <c r="B170" s="59">
        <f>B159+B160+B161+B162+B163+B164+B166+B165+B167+B168+B169</f>
        <v>879000</v>
      </c>
    </row>
    <row r="171" spans="1:2" ht="12.75">
      <c r="A171" s="44"/>
      <c r="B171" s="60"/>
    </row>
    <row r="172" spans="1:2" ht="12.75">
      <c r="A172" s="32" t="s">
        <v>53</v>
      </c>
      <c r="B172" s="59">
        <v>90000</v>
      </c>
    </row>
    <row r="173" spans="1:2" ht="12.75">
      <c r="A173" s="13"/>
      <c r="B173" s="66"/>
    </row>
    <row r="174" spans="1:2" ht="12.75">
      <c r="A174" s="32" t="s">
        <v>54</v>
      </c>
      <c r="B174" s="59">
        <v>139200</v>
      </c>
    </row>
    <row r="175" spans="1:2" ht="12.75">
      <c r="A175" s="45"/>
      <c r="B175" s="66"/>
    </row>
    <row r="176" spans="1:2" ht="12.75">
      <c r="A176" s="45" t="s">
        <v>158</v>
      </c>
      <c r="B176" s="59">
        <v>9000</v>
      </c>
    </row>
    <row r="177" spans="1:2" ht="12.75">
      <c r="A177" s="45"/>
      <c r="B177" s="59"/>
    </row>
    <row r="178" spans="1:2" ht="12.75">
      <c r="A178" s="45" t="s">
        <v>161</v>
      </c>
      <c r="B178" s="59">
        <v>300000</v>
      </c>
    </row>
    <row r="179" spans="1:2" ht="12.75">
      <c r="A179" s="45"/>
      <c r="B179" s="59"/>
    </row>
    <row r="180" spans="1:2" ht="12.75">
      <c r="A180" s="45"/>
      <c r="B180" s="60"/>
    </row>
    <row r="181" spans="1:2" ht="15.75">
      <c r="A181" s="47" t="s">
        <v>55</v>
      </c>
      <c r="B181" s="77">
        <f>B107+B114+B124+B133+B140+B147+B152+B156+B170+B172+B174+B176+B178</f>
        <v>2006600</v>
      </c>
    </row>
    <row r="182" spans="1:2" ht="12.75">
      <c r="A182" s="27"/>
      <c r="B182" s="60"/>
    </row>
    <row r="183" spans="1:2" ht="15.75">
      <c r="A183" s="18" t="s">
        <v>56</v>
      </c>
      <c r="B183" s="57"/>
    </row>
    <row r="184" spans="1:2" ht="12.75">
      <c r="A184" s="45" t="s">
        <v>57</v>
      </c>
      <c r="B184" s="60"/>
    </row>
    <row r="185" spans="1:2" ht="12.75">
      <c r="A185" s="23" t="s">
        <v>99</v>
      </c>
      <c r="B185" s="59">
        <v>0</v>
      </c>
    </row>
    <row r="186" spans="1:2" ht="12.75">
      <c r="A186" s="48" t="s">
        <v>58</v>
      </c>
      <c r="B186" s="68">
        <v>260000</v>
      </c>
    </row>
    <row r="187" spans="1:2" ht="12.75">
      <c r="A187" s="13" t="s">
        <v>59</v>
      </c>
      <c r="B187" s="68">
        <v>10000</v>
      </c>
    </row>
    <row r="188" spans="1:2" ht="12.75">
      <c r="A188" s="13" t="s">
        <v>60</v>
      </c>
      <c r="B188" s="68">
        <v>0</v>
      </c>
    </row>
    <row r="189" spans="1:2" ht="12.75">
      <c r="A189" s="13" t="s">
        <v>61</v>
      </c>
      <c r="B189" s="68">
        <v>0</v>
      </c>
    </row>
    <row r="190" spans="1:2" ht="12.75">
      <c r="A190" s="14" t="s">
        <v>4</v>
      </c>
      <c r="B190" s="68">
        <v>270000</v>
      </c>
    </row>
    <row r="191" spans="1:2" ht="12.75">
      <c r="A191" s="14"/>
      <c r="B191" s="68"/>
    </row>
    <row r="192" spans="1:2" ht="15.75">
      <c r="A192" s="49" t="s">
        <v>62</v>
      </c>
      <c r="B192" s="77">
        <f>B186+B187</f>
        <v>270000</v>
      </c>
    </row>
    <row r="193" spans="1:2" ht="12.75">
      <c r="A193" s="27"/>
      <c r="B193" s="60"/>
    </row>
    <row r="194" spans="1:2" ht="15.75">
      <c r="A194" s="18" t="s">
        <v>63</v>
      </c>
      <c r="B194" s="57"/>
    </row>
    <row r="195" spans="1:2" ht="12.75">
      <c r="A195" s="45" t="s">
        <v>64</v>
      </c>
      <c r="B195" s="60"/>
    </row>
    <row r="196" spans="1:2" ht="12.75">
      <c r="A196" s="13" t="s">
        <v>65</v>
      </c>
      <c r="B196" s="59">
        <f>B197+B198+B199</f>
        <v>117000</v>
      </c>
    </row>
    <row r="197" spans="1:2" ht="12.75">
      <c r="A197" s="25" t="s">
        <v>66</v>
      </c>
      <c r="B197" s="58">
        <v>85000</v>
      </c>
    </row>
    <row r="198" spans="1:2" ht="12.75">
      <c r="A198" s="106" t="s">
        <v>67</v>
      </c>
      <c r="B198" s="95">
        <v>23000</v>
      </c>
    </row>
    <row r="199" spans="1:2" ht="12.75">
      <c r="A199" s="106" t="s">
        <v>128</v>
      </c>
      <c r="B199" s="107">
        <v>9000</v>
      </c>
    </row>
    <row r="200" spans="1:2" ht="12.75">
      <c r="A200" s="108" t="s">
        <v>68</v>
      </c>
      <c r="B200" s="88">
        <v>6000</v>
      </c>
    </row>
    <row r="201" spans="1:2" ht="12.75">
      <c r="A201" s="96" t="s">
        <v>4</v>
      </c>
      <c r="B201" s="88">
        <f>B197+B198+B199+B200</f>
        <v>123000</v>
      </c>
    </row>
    <row r="202" spans="1:2" ht="12.75">
      <c r="A202" s="94"/>
      <c r="B202" s="109"/>
    </row>
    <row r="203" spans="1:2" ht="12.75">
      <c r="A203" s="45" t="s">
        <v>69</v>
      </c>
      <c r="B203" s="60"/>
    </row>
    <row r="204" spans="1:2" ht="12.75">
      <c r="A204" s="94" t="s">
        <v>70</v>
      </c>
      <c r="B204" s="95">
        <v>114000</v>
      </c>
    </row>
    <row r="205" spans="1:2" ht="12.75">
      <c r="A205" s="94" t="s">
        <v>38</v>
      </c>
      <c r="B205" s="95">
        <v>13100</v>
      </c>
    </row>
    <row r="206" spans="1:2" ht="12.75">
      <c r="A206" s="96" t="s">
        <v>4</v>
      </c>
      <c r="B206" s="88">
        <f>B204+B205</f>
        <v>127100</v>
      </c>
    </row>
    <row r="207" spans="1:2" ht="12.75">
      <c r="A207" s="13"/>
      <c r="B207" s="60"/>
    </row>
    <row r="208" spans="1:2" ht="12.75">
      <c r="A208" s="45" t="s">
        <v>71</v>
      </c>
      <c r="B208" s="60"/>
    </row>
    <row r="209" spans="1:2" ht="12.75">
      <c r="A209" s="13" t="s">
        <v>72</v>
      </c>
      <c r="B209" s="58">
        <v>15000</v>
      </c>
    </row>
    <row r="210" spans="1:2" ht="12.75">
      <c r="A210" s="13" t="s">
        <v>38</v>
      </c>
      <c r="B210" s="60">
        <v>500</v>
      </c>
    </row>
    <row r="211" spans="1:2" ht="12.75">
      <c r="A211" s="14" t="s">
        <v>4</v>
      </c>
      <c r="B211" s="59">
        <v>15500</v>
      </c>
    </row>
    <row r="212" spans="1:2" ht="12.75">
      <c r="A212" s="13"/>
      <c r="B212" s="60"/>
    </row>
    <row r="213" spans="1:2" ht="12.75">
      <c r="A213" s="45" t="s">
        <v>133</v>
      </c>
      <c r="B213" s="60"/>
    </row>
    <row r="214" spans="1:2" ht="12.75">
      <c r="A214" s="94" t="s">
        <v>73</v>
      </c>
      <c r="B214" s="95">
        <v>15000</v>
      </c>
    </row>
    <row r="215" spans="1:2" ht="12.75">
      <c r="A215" s="94" t="s">
        <v>38</v>
      </c>
      <c r="B215" s="109">
        <v>1000</v>
      </c>
    </row>
    <row r="216" spans="1:2" ht="12.75">
      <c r="A216" s="96" t="s">
        <v>4</v>
      </c>
      <c r="B216" s="88">
        <f>B214+B215</f>
        <v>16000</v>
      </c>
    </row>
    <row r="217" spans="1:2" ht="12.75">
      <c r="A217" s="13"/>
      <c r="B217" s="60"/>
    </row>
    <row r="218" spans="1:2" ht="12.75">
      <c r="A218" s="45" t="s">
        <v>134</v>
      </c>
      <c r="B218" s="60"/>
    </row>
    <row r="219" spans="1:2" ht="12.75">
      <c r="A219" s="94" t="s">
        <v>73</v>
      </c>
      <c r="B219" s="95">
        <v>22000</v>
      </c>
    </row>
    <row r="220" spans="1:2" ht="12.75">
      <c r="A220" s="94" t="s">
        <v>38</v>
      </c>
      <c r="B220" s="109">
        <v>600</v>
      </c>
    </row>
    <row r="221" spans="1:2" ht="12.75">
      <c r="A221" s="96" t="s">
        <v>4</v>
      </c>
      <c r="B221" s="88">
        <f>B219+B220</f>
        <v>22600</v>
      </c>
    </row>
    <row r="222" spans="1:2" ht="12.75">
      <c r="A222" s="13"/>
      <c r="B222" s="60"/>
    </row>
    <row r="223" spans="1:2" ht="12.75">
      <c r="A223" s="45" t="s">
        <v>135</v>
      </c>
      <c r="B223" s="59">
        <v>20000</v>
      </c>
    </row>
    <row r="224" spans="1:2" ht="12.75">
      <c r="A224" s="32"/>
      <c r="B224" s="59"/>
    </row>
    <row r="225" spans="1:2" ht="12.75">
      <c r="A225" s="32" t="s">
        <v>136</v>
      </c>
      <c r="B225" s="59">
        <v>6000</v>
      </c>
    </row>
    <row r="226" spans="1:2" ht="12.75">
      <c r="A226" s="45"/>
      <c r="B226" s="60"/>
    </row>
    <row r="227" spans="1:2" ht="15.75">
      <c r="A227" s="50" t="s">
        <v>74</v>
      </c>
      <c r="B227" s="77">
        <f>B201+B206+B211+B216+B221+B223+B225</f>
        <v>330200</v>
      </c>
    </row>
    <row r="228" spans="1:2" ht="12.75">
      <c r="A228" s="45"/>
      <c r="B228" s="60"/>
    </row>
    <row r="229" spans="1:2" ht="15.75">
      <c r="A229" s="110" t="s">
        <v>75</v>
      </c>
      <c r="B229" s="111">
        <v>200000</v>
      </c>
    </row>
    <row r="230" spans="1:2" ht="12.75">
      <c r="A230" s="51"/>
      <c r="B230" s="60"/>
    </row>
    <row r="231" spans="1:2" ht="15.75">
      <c r="A231" s="18" t="s">
        <v>76</v>
      </c>
      <c r="B231" s="57"/>
    </row>
    <row r="232" spans="1:2" ht="12.75">
      <c r="A232" s="45" t="s">
        <v>77</v>
      </c>
      <c r="B232" s="60"/>
    </row>
    <row r="233" spans="1:2" ht="12.75">
      <c r="A233" s="16" t="s">
        <v>78</v>
      </c>
      <c r="B233" s="78">
        <v>255000</v>
      </c>
    </row>
    <row r="234" spans="1:2" ht="12.75">
      <c r="A234" s="13" t="s">
        <v>79</v>
      </c>
      <c r="B234" s="79">
        <v>53000</v>
      </c>
    </row>
    <row r="235" spans="1:2" ht="12.75">
      <c r="A235" s="13" t="s">
        <v>80</v>
      </c>
      <c r="B235" s="79">
        <v>54000</v>
      </c>
    </row>
    <row r="236" spans="1:2" ht="12.75">
      <c r="A236" s="13" t="s">
        <v>81</v>
      </c>
      <c r="B236" s="79">
        <v>2000</v>
      </c>
    </row>
    <row r="237" spans="1:2" ht="12.75">
      <c r="A237" s="14" t="s">
        <v>4</v>
      </c>
      <c r="B237" s="68">
        <f>B233+B234+B235+B236</f>
        <v>364000</v>
      </c>
    </row>
    <row r="238" spans="1:2" ht="12.75">
      <c r="A238" s="44"/>
      <c r="B238" s="80"/>
    </row>
    <row r="239" spans="1:2" ht="12.75">
      <c r="A239" s="45" t="s">
        <v>82</v>
      </c>
      <c r="B239" s="81"/>
    </row>
    <row r="240" spans="1:2" ht="12.75">
      <c r="A240" s="97" t="s">
        <v>38</v>
      </c>
      <c r="B240" s="112">
        <v>86000</v>
      </c>
    </row>
    <row r="241" spans="1:2" ht="12.75">
      <c r="A241" s="108" t="s">
        <v>83</v>
      </c>
      <c r="B241" s="95">
        <v>20000</v>
      </c>
    </row>
    <row r="242" spans="1:2" ht="12.75">
      <c r="A242" s="97" t="s">
        <v>84</v>
      </c>
      <c r="B242" s="95">
        <v>106000</v>
      </c>
    </row>
    <row r="243" spans="1:2" ht="12.75">
      <c r="A243" s="108" t="s">
        <v>85</v>
      </c>
      <c r="B243" s="95">
        <v>185000</v>
      </c>
    </row>
    <row r="244" spans="1:2" ht="12.75">
      <c r="A244" s="108" t="s">
        <v>86</v>
      </c>
      <c r="B244" s="95">
        <v>236000</v>
      </c>
    </row>
    <row r="245" spans="1:2" ht="12.75">
      <c r="A245" s="108" t="s">
        <v>87</v>
      </c>
      <c r="B245" s="95">
        <v>5000</v>
      </c>
    </row>
    <row r="246" spans="1:2" ht="12.75">
      <c r="A246" s="113" t="s">
        <v>4</v>
      </c>
      <c r="B246" s="114">
        <f>B240+B241+B242+B243+B244+B245</f>
        <v>638000</v>
      </c>
    </row>
    <row r="247" spans="1:2" ht="12.75">
      <c r="A247" s="27"/>
      <c r="B247" s="82"/>
    </row>
    <row r="248" spans="1:2" ht="12.75">
      <c r="A248" s="27"/>
      <c r="B248" s="82"/>
    </row>
    <row r="249" spans="1:2" ht="15.75">
      <c r="A249" s="47" t="s">
        <v>88</v>
      </c>
      <c r="B249" s="83">
        <f>B237+B246</f>
        <v>1002000</v>
      </c>
    </row>
    <row r="250" spans="1:2" ht="12.75">
      <c r="A250" s="27"/>
      <c r="B250" s="60"/>
    </row>
    <row r="251" spans="1:2" ht="15.75">
      <c r="A251" s="52" t="s">
        <v>89</v>
      </c>
      <c r="B251" s="61">
        <f>B181+B192+B227+B229+B249</f>
        <v>3808800</v>
      </c>
    </row>
    <row r="252" spans="1:2" ht="12.75">
      <c r="A252" s="53" t="s">
        <v>90</v>
      </c>
      <c r="B252" s="60"/>
    </row>
    <row r="253" spans="1:2" ht="12.75">
      <c r="A253" s="53" t="s">
        <v>91</v>
      </c>
      <c r="B253" s="60"/>
    </row>
    <row r="254" spans="1:2" ht="12.75">
      <c r="A254" s="53" t="s">
        <v>92</v>
      </c>
      <c r="B254" s="60"/>
    </row>
    <row r="255" spans="1:2" ht="12.75">
      <c r="A255" s="53"/>
      <c r="B255" s="60"/>
    </row>
    <row r="256" spans="1:2" ht="13.5" thickBot="1">
      <c r="A256" s="54" t="s">
        <v>94</v>
      </c>
      <c r="B256" s="93">
        <f>B19-B251</f>
        <v>0</v>
      </c>
    </row>
    <row r="257" spans="1:4" ht="13.5" thickBot="1">
      <c r="A257" s="2"/>
      <c r="B257" s="117"/>
      <c r="C257" s="90"/>
      <c r="D257" s="91"/>
    </row>
    <row r="258" spans="1:4" ht="33">
      <c r="A258" s="3" t="s">
        <v>93</v>
      </c>
      <c r="C258" s="92"/>
      <c r="D258" s="92"/>
    </row>
    <row r="259" spans="3:4" ht="12.75">
      <c r="C259" s="92"/>
      <c r="D259" s="91"/>
    </row>
    <row r="260" spans="3:4" ht="12.75">
      <c r="C260" s="92"/>
      <c r="D260" s="91"/>
    </row>
    <row r="261" spans="1:4" ht="12.75">
      <c r="A261" s="115"/>
      <c r="C261" s="92"/>
      <c r="D261" s="91"/>
    </row>
    <row r="262" spans="1:4" ht="12.75">
      <c r="A262" s="116"/>
      <c r="C262" s="92"/>
      <c r="D262" s="91"/>
    </row>
    <row r="263" spans="1:4" ht="12.75">
      <c r="A263" s="116"/>
      <c r="C263" s="92"/>
      <c r="D263" s="91"/>
    </row>
    <row r="264" spans="1:4" ht="12.75">
      <c r="A264" s="116"/>
      <c r="C264" s="92"/>
      <c r="D264" s="91"/>
    </row>
    <row r="265" spans="3:4" ht="12.75">
      <c r="C265" s="92"/>
      <c r="D265" s="91"/>
    </row>
    <row r="266" spans="3:4" ht="12.75">
      <c r="C266" s="92"/>
      <c r="D266" s="91"/>
    </row>
    <row r="267" spans="3:4" ht="12.75">
      <c r="C267" s="92"/>
      <c r="D267" s="91"/>
    </row>
    <row r="268" spans="3:4" ht="12.75">
      <c r="C268" s="92"/>
      <c r="D268" s="91"/>
    </row>
    <row r="269" spans="3:4" ht="12.75">
      <c r="C269" s="92"/>
      <c r="D269" s="91"/>
    </row>
    <row r="270" spans="3:4" ht="12.75">
      <c r="C270" s="92"/>
      <c r="D270" s="91"/>
    </row>
    <row r="271" spans="3:4" ht="12.75">
      <c r="C271" s="92"/>
      <c r="D271" s="91"/>
    </row>
    <row r="272" spans="3:4" ht="12.75">
      <c r="C272" s="92"/>
      <c r="D272" s="91"/>
    </row>
    <row r="273" spans="3:4" ht="12.75">
      <c r="C273" s="92"/>
      <c r="D273" s="91"/>
    </row>
    <row r="274" spans="3:4" ht="12.75">
      <c r="C274" s="92"/>
      <c r="D274" s="91"/>
    </row>
    <row r="275" spans="3:4" ht="12.75">
      <c r="C275" s="92"/>
      <c r="D275" s="91"/>
    </row>
    <row r="276" spans="3:4" ht="12.75">
      <c r="C276" s="92"/>
      <c r="D276" s="91"/>
    </row>
    <row r="277" spans="3:4" ht="12.75">
      <c r="C277" s="92"/>
      <c r="D277" s="91"/>
    </row>
    <row r="278" spans="3:4" ht="12.75">
      <c r="C278" s="92"/>
      <c r="D278" s="91"/>
    </row>
    <row r="279" spans="3:4" ht="12.75">
      <c r="C279" s="92"/>
      <c r="D279" s="91"/>
    </row>
    <row r="280" spans="3:4" ht="12.75">
      <c r="C280" s="92"/>
      <c r="D280" s="91"/>
    </row>
    <row r="281" spans="3:4" ht="12.75">
      <c r="C281" s="92"/>
      <c r="D281" s="91"/>
    </row>
    <row r="282" spans="3:4" ht="12.75">
      <c r="C282" s="92"/>
      <c r="D282" s="91"/>
    </row>
    <row r="283" spans="3:4" ht="12.75">
      <c r="C283" s="92"/>
      <c r="D283" s="91"/>
    </row>
    <row r="284" spans="3:4" ht="12.75">
      <c r="C284" s="92"/>
      <c r="D284" s="91"/>
    </row>
    <row r="285" spans="3:4" ht="12.75">
      <c r="C285" s="92"/>
      <c r="D285" s="91"/>
    </row>
    <row r="286" spans="3:4" ht="12.75">
      <c r="C286" s="92"/>
      <c r="D286" s="91"/>
    </row>
    <row r="287" spans="3:4" ht="12.75">
      <c r="C287" s="92"/>
      <c r="D287" s="91"/>
    </row>
    <row r="288" spans="3:4" ht="12.75">
      <c r="C288" s="92"/>
      <c r="D288" s="91"/>
    </row>
    <row r="289" spans="3:4" ht="12.75">
      <c r="C289" s="92"/>
      <c r="D289" s="91"/>
    </row>
    <row r="290" spans="3:4" ht="12.75">
      <c r="C290" s="92"/>
      <c r="D290" s="91"/>
    </row>
    <row r="291" spans="3:4" ht="12.75">
      <c r="C291" s="92"/>
      <c r="D291" s="91"/>
    </row>
    <row r="292" spans="3:4" ht="12.75">
      <c r="C292" s="92"/>
      <c r="D292" s="91"/>
    </row>
    <row r="293" spans="3:4" ht="12.75">
      <c r="C293" s="92"/>
      <c r="D293" s="91"/>
    </row>
    <row r="294" spans="3:4" ht="12.75">
      <c r="C294" s="92"/>
      <c r="D294" s="91"/>
    </row>
    <row r="295" spans="3:4" ht="12.75">
      <c r="C295" s="92"/>
      <c r="D295" s="91"/>
    </row>
    <row r="296" spans="3:4" ht="12.75">
      <c r="C296" s="92"/>
      <c r="D296" s="91"/>
    </row>
    <row r="297" spans="3:4" ht="12.75">
      <c r="C297" s="92"/>
      <c r="D297" s="91"/>
    </row>
    <row r="298" spans="3:4" ht="12.75">
      <c r="C298" s="92"/>
      <c r="D298" s="91"/>
    </row>
    <row r="299" spans="3:4" ht="12.75">
      <c r="C299" s="92"/>
      <c r="D299" s="91"/>
    </row>
    <row r="300" spans="3:4" ht="12.75">
      <c r="C300" s="92"/>
      <c r="D300" s="91"/>
    </row>
    <row r="301" spans="3:4" ht="12.75">
      <c r="C301" s="92"/>
      <c r="D301" s="91"/>
    </row>
    <row r="302" spans="3:4" ht="12.75">
      <c r="C302" s="92"/>
      <c r="D302" s="91"/>
    </row>
    <row r="303" spans="3:4" ht="12.75">
      <c r="C303" s="92"/>
      <c r="D303" s="91"/>
    </row>
    <row r="304" spans="3:4" ht="12.75">
      <c r="C304" s="92"/>
      <c r="D304" s="91"/>
    </row>
    <row r="305" spans="3:4" ht="12.75">
      <c r="C305" s="92"/>
      <c r="D305" s="91"/>
    </row>
    <row r="306" spans="3:4" ht="12.75">
      <c r="C306" s="92"/>
      <c r="D306" s="91"/>
    </row>
    <row r="307" spans="3:4" ht="12.75">
      <c r="C307" s="8"/>
      <c r="D307" s="9"/>
    </row>
    <row r="308" spans="3:4" ht="12.75">
      <c r="C308" s="8"/>
      <c r="D308" s="9"/>
    </row>
    <row r="309" spans="3:4" ht="12.75">
      <c r="C309" s="8"/>
      <c r="D309" s="9"/>
    </row>
    <row r="310" spans="3:4" ht="12.75">
      <c r="C310" s="8"/>
      <c r="D310" s="9"/>
    </row>
    <row r="311" spans="3:4" ht="12.75">
      <c r="C311" s="8"/>
      <c r="D311" s="9"/>
    </row>
    <row r="312" ht="12.75">
      <c r="C312" s="7"/>
    </row>
    <row r="313" ht="12.75">
      <c r="C313" s="7"/>
    </row>
    <row r="314" ht="12.75">
      <c r="C314" s="7"/>
    </row>
    <row r="315" ht="12.75">
      <c r="C315" s="7"/>
    </row>
    <row r="316" ht="12.75">
      <c r="C316" s="7"/>
    </row>
    <row r="317" ht="12.75">
      <c r="C317" s="7"/>
    </row>
    <row r="318" ht="12.75">
      <c r="C318" s="7"/>
    </row>
    <row r="319" ht="12.75">
      <c r="C319" s="7"/>
    </row>
    <row r="320" ht="12.75">
      <c r="C320" s="7"/>
    </row>
    <row r="321" ht="12.75">
      <c r="C321" s="7"/>
    </row>
    <row r="322" ht="12.75">
      <c r="C322" s="7"/>
    </row>
    <row r="323" ht="12.75">
      <c r="C323" s="7"/>
    </row>
    <row r="324" ht="12.75">
      <c r="C324" s="7"/>
    </row>
    <row r="325" ht="12.75">
      <c r="C325" s="7"/>
    </row>
    <row r="326" ht="12.75">
      <c r="C326" s="7"/>
    </row>
    <row r="327" ht="12.75">
      <c r="C327" s="7"/>
    </row>
    <row r="328" ht="12.75">
      <c r="C328" s="7"/>
    </row>
    <row r="329" ht="12.75">
      <c r="C329" s="7"/>
    </row>
    <row r="330" ht="12.75">
      <c r="C330" s="7"/>
    </row>
    <row r="331" ht="12.75">
      <c r="C331" s="7"/>
    </row>
    <row r="332" ht="12.75">
      <c r="C332" s="7"/>
    </row>
    <row r="333" ht="12.75">
      <c r="C333" s="7"/>
    </row>
    <row r="334" ht="12.75">
      <c r="C334" s="7"/>
    </row>
    <row r="335" ht="12.75">
      <c r="C335" s="7"/>
    </row>
  </sheetData>
  <sheetProtection/>
  <printOptions/>
  <pageMargins left="0.75" right="0.75" top="1" bottom="1" header="0" footer="0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</dc:creator>
  <cp:keywords/>
  <dc:description/>
  <cp:lastModifiedBy>Maja Burja</cp:lastModifiedBy>
  <cp:lastPrinted>2015-05-06T11:20:33Z</cp:lastPrinted>
  <dcterms:created xsi:type="dcterms:W3CDTF">2013-09-15T18:48:49Z</dcterms:created>
  <dcterms:modified xsi:type="dcterms:W3CDTF">2015-06-02T14:34:46Z</dcterms:modified>
  <cp:category/>
  <cp:version/>
  <cp:contentType/>
  <cp:contentStatus/>
</cp:coreProperties>
</file>